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Deb Farrell\Documents\00 From K 072522\PCS\FY24 SRAE\FY24 SRAE Forms\"/>
    </mc:Choice>
  </mc:AlternateContent>
  <xr:revisionPtr revIDLastSave="0" documentId="13_ncr:1_{976D81B0-CCE0-434C-ABEC-CC91B556D1A8}" xr6:coauthVersionLast="47" xr6:coauthVersionMax="47" xr10:uidLastSave="{00000000-0000-0000-0000-000000000000}"/>
  <bookViews>
    <workbookView xWindow="-24045" yWindow="1230" windowWidth="21600" windowHeight="11175" xr2:uid="{00000000-000D-0000-FFFF-FFFF00000000}"/>
  </bookViews>
  <sheets>
    <sheet name="Pre-Award Risk Assessment Tool" sheetId="1" r:id="rId1"/>
    <sheet name="Applicant Instructions" sheetId="2" r:id="rId2"/>
  </sheets>
  <definedNames>
    <definedName name="_xlnm.Print_Area" localSheetId="0">'Pre-Award Risk Assessment Tool'!$A$1:$E$113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G55" i="1"/>
  <c r="G54" i="1"/>
  <c r="G53" i="1"/>
  <c r="G52" i="1"/>
  <c r="G46" i="1"/>
  <c r="G45" i="1"/>
  <c r="G44" i="1"/>
  <c r="G43" i="1"/>
  <c r="G42" i="1"/>
  <c r="G41" i="1"/>
  <c r="G40" i="1"/>
  <c r="G38" i="1"/>
  <c r="G37" i="1"/>
  <c r="G36" i="1"/>
  <c r="G35" i="1"/>
  <c r="G34" i="1"/>
  <c r="G33" i="1"/>
  <c r="J27" i="1"/>
  <c r="I27" i="1"/>
  <c r="H27" i="1"/>
  <c r="G27" i="1"/>
  <c r="I24" i="1"/>
  <c r="H24" i="1"/>
  <c r="G24" i="1"/>
  <c r="I21" i="1"/>
  <c r="H21" i="1"/>
  <c r="G21" i="1"/>
  <c r="E52" i="1" l="1"/>
  <c r="B11" i="1" s="1"/>
  <c r="B12" i="1" l="1"/>
</calcChain>
</file>

<file path=xl/sharedStrings.xml><?xml version="1.0" encoding="utf-8"?>
<sst xmlns="http://schemas.openxmlformats.org/spreadsheetml/2006/main" count="106" uniqueCount="102">
  <si>
    <t xml:space="preserve"> </t>
  </si>
  <si>
    <t>Grantee Name:</t>
  </si>
  <si>
    <t>Grant Award Number(s) or CFDA Number:</t>
  </si>
  <si>
    <t>Program Name(s):</t>
  </si>
  <si>
    <t>Risk Assessment Completed by and date</t>
  </si>
  <si>
    <t>Grant Period(s):</t>
  </si>
  <si>
    <t>Yes</t>
  </si>
  <si>
    <t>Grant Amount(s):</t>
  </si>
  <si>
    <t>No</t>
  </si>
  <si>
    <t>Total Score:</t>
  </si>
  <si>
    <t>N/A</t>
  </si>
  <si>
    <t>Risk Assessment:</t>
  </si>
  <si>
    <t>X</t>
  </si>
  <si>
    <t>1.    Amount</t>
  </si>
  <si>
    <r>
      <t xml:space="preserve">Small </t>
    </r>
    <r>
      <rPr>
        <b/>
        <sz val="10"/>
        <color rgb="FF000000"/>
        <rFont val="Arial"/>
        <family val="2"/>
      </rPr>
      <t>&lt;$25,000</t>
    </r>
  </si>
  <si>
    <t xml:space="preserve">Medium </t>
  </si>
  <si>
    <t>Large</t>
  </si>
  <si>
    <t>$25,000 to $250,000</t>
  </si>
  <si>
    <t>&gt;$250,000</t>
  </si>
  <si>
    <r>
      <t>Amount of the award (</t>
    </r>
    <r>
      <rPr>
        <i/>
        <sz val="9"/>
        <color rgb="FF000000"/>
        <rFont val="Arial"/>
        <family val="2"/>
      </rPr>
      <t>If award amount is unknown, an estimated award amount should be used.</t>
    </r>
    <r>
      <rPr>
        <sz val="9"/>
        <color rgb="FF000000"/>
        <rFont val="Arial"/>
        <family val="2"/>
      </rPr>
      <t>)</t>
    </r>
  </si>
  <si>
    <t>2.    Accounting System</t>
  </si>
  <si>
    <t>Automated</t>
  </si>
  <si>
    <t>Manual</t>
  </si>
  <si>
    <t>Combination</t>
  </si>
  <si>
    <t>Type of accounting system used by the entity</t>
  </si>
  <si>
    <t>3.    Program Complexity</t>
  </si>
  <si>
    <t>Not Complex</t>
  </si>
  <si>
    <t>Slightly Complex</t>
  </si>
  <si>
    <t>Moderately Complex</t>
  </si>
  <si>
    <t>Highly Complex</t>
  </si>
  <si>
    <t>Rate the complexity of the program</t>
  </si>
  <si>
    <r>
      <t>Programs with complex compliance requirements have a higher risk of non-compliance.  In your determination of complexity consider whether the program has complex grant requirements (</t>
    </r>
    <r>
      <rPr>
        <i/>
        <sz val="10"/>
        <color rgb="FF000000"/>
        <rFont val="Arial"/>
        <family val="2"/>
      </rPr>
      <t>If you choose one item, select slightly complex; if you choose two items, select moderately complex; if you choose three or four items, select highly complex</t>
    </r>
    <r>
      <rPr>
        <sz val="10"/>
        <color rgb="FF000000"/>
        <rFont val="Arial"/>
        <family val="2"/>
      </rPr>
      <t>). The following are some examples of reasons a program would be considered more complex:</t>
    </r>
  </si>
  <si>
    <t xml:space="preserve">►  Complex programmatic requirements and/or must adhere to regulations         </t>
  </si>
  <si>
    <t xml:space="preserve">                              ►   Various types of program reports are required</t>
  </si>
  <si>
    <t xml:space="preserve">►    Matching funds or Maintenance of Effort are required                                           </t>
  </si>
  <si>
    <t xml:space="preserve">                              ►   The entity further subcontracts out the program</t>
  </si>
  <si>
    <t>4.    Entity Risk</t>
  </si>
  <si>
    <t>Yes/No</t>
  </si>
  <si>
    <t>a.  Is the entity receiving an award for the first time?</t>
  </si>
  <si>
    <t>b.  Did the entity adhere to all terms and conditions of prior grant awards?</t>
  </si>
  <si>
    <t>c.  Does the entity have adequate and qualified staff to comply with the terms of the agreement?</t>
  </si>
  <si>
    <t>d.  Does the entity have prior experience with similar programs?</t>
  </si>
  <si>
    <t>e.  Does the entity maintain policies which include procedures for assuring compliance with the terms of the award?</t>
  </si>
  <si>
    <t>f.  Does the entity have an accounting system that will allow them to completely and accurately track the receipt and disbursements of funds related to the award?</t>
  </si>
  <si>
    <t>g.  Does the federal program require staff to track their time associated with the award?</t>
  </si>
  <si>
    <r>
      <t xml:space="preserve">h.  If yes, does the entity have a system in place that will account for 100% of each employee's time? </t>
    </r>
    <r>
      <rPr>
        <sz val="9"/>
        <color rgb="FF000000"/>
        <rFont val="Arial"/>
        <family val="2"/>
      </rPr>
      <t>(</t>
    </r>
    <r>
      <rPr>
        <i/>
        <sz val="9"/>
        <color rgb="FF000000"/>
        <rFont val="Arial"/>
        <family val="2"/>
      </rPr>
      <t>If answered no to 4g, leave blank</t>
    </r>
    <r>
      <rPr>
        <sz val="9"/>
        <color rgb="FF000000"/>
        <rFont val="Arial"/>
        <family val="2"/>
      </rPr>
      <t>)</t>
    </r>
  </si>
  <si>
    <t>i.  Did the entity's key staff members attend required trainings and meetings during prior grant awards?</t>
  </si>
  <si>
    <t>j.  Did the entity's key staff members respond to State requests timely during prior grant awards?</t>
  </si>
  <si>
    <t>k. Did the entity have one or more audit findings in their last single audit regarding program non-compliance?</t>
  </si>
  <si>
    <t>l.  Did the entity have one or more audit findings in their last single audit regarding significant internal control deficiency?</t>
  </si>
  <si>
    <t>m. Was the entity audited by the Federal government in the prior year(s)?</t>
  </si>
  <si>
    <r>
      <t xml:space="preserve">n.  If yes, did the audit result in one or more audit finding? </t>
    </r>
    <r>
      <rPr>
        <sz val="9"/>
        <color rgb="FF000000"/>
        <rFont val="Arial"/>
        <family val="2"/>
      </rPr>
      <t>(</t>
    </r>
    <r>
      <rPr>
        <i/>
        <sz val="9"/>
        <color rgb="FF000000"/>
        <rFont val="Arial"/>
        <family val="2"/>
      </rPr>
      <t>If answered no to 4m, leave blank</t>
    </r>
    <r>
      <rPr>
        <sz val="9"/>
        <color rgb="FF000000"/>
        <rFont val="Arial"/>
        <family val="2"/>
      </rPr>
      <t>)</t>
    </r>
  </si>
  <si>
    <t>(Assign 5 points for each issue from below that applies)</t>
  </si>
  <si>
    <t xml:space="preserve">o.  Other issues that may indicate high risk of non-compliance?  Explain:  </t>
  </si>
  <si>
    <r>
      <rPr>
        <b/>
        <i/>
        <u/>
        <sz val="10"/>
        <color rgb="FF000000"/>
        <rFont val="Arial"/>
        <family val="2"/>
      </rPr>
      <t>Other issues</t>
    </r>
    <r>
      <rPr>
        <sz val="10"/>
        <color rgb="FF000000"/>
        <rFont val="Arial"/>
        <family val="2"/>
      </rPr>
      <t xml:space="preserve">: </t>
    </r>
    <r>
      <rPr>
        <b/>
        <sz val="10"/>
        <color rgb="FF000000"/>
        <rFont val="Arial"/>
        <family val="2"/>
      </rPr>
      <t>(1)</t>
    </r>
    <r>
      <rPr>
        <sz val="10"/>
        <color rgb="FF000000"/>
        <rFont val="Arial"/>
        <family val="2"/>
      </rPr>
      <t xml:space="preserve"> Having new or substantially changed systems or software packages, i.e. accounting, payroll, reporting, technology, administration; </t>
    </r>
    <r>
      <rPr>
        <b/>
        <sz val="10"/>
        <color rgb="FF000000"/>
        <rFont val="Arial"/>
        <family val="2"/>
      </rPr>
      <t>(2)</t>
    </r>
    <r>
      <rPr>
        <sz val="10"/>
        <color rgb="FF000000"/>
        <rFont val="Arial"/>
        <family val="2"/>
      </rPr>
      <t xml:space="preserve"> Turnover in personnel, i.e. business, award management, program; </t>
    </r>
    <r>
      <rPr>
        <b/>
        <sz val="10"/>
        <color rgb="FF000000"/>
        <rFont val="Arial"/>
        <family val="2"/>
      </rPr>
      <t>(3)</t>
    </r>
    <r>
      <rPr>
        <sz val="10"/>
        <color rgb="FF000000"/>
        <rFont val="Arial"/>
        <family val="2"/>
      </rPr>
      <t xml:space="preserve"> External risks including: economic conditions, political conditions, regulatory changes &amp; unreliable information; </t>
    </r>
    <r>
      <rPr>
        <b/>
        <sz val="10"/>
        <color rgb="FF000000"/>
        <rFont val="Arial"/>
        <family val="2"/>
      </rPr>
      <t xml:space="preserve">(4) </t>
    </r>
    <r>
      <rPr>
        <sz val="10"/>
        <color rgb="FF000000"/>
        <rFont val="Arial"/>
        <family val="2"/>
      </rPr>
      <t xml:space="preserve">Loss of license or accreditation to operate program; </t>
    </r>
    <r>
      <rPr>
        <b/>
        <sz val="10"/>
        <color rgb="FF000000"/>
        <rFont val="Arial"/>
        <family val="2"/>
      </rPr>
      <t>(5)</t>
    </r>
    <r>
      <rPr>
        <sz val="10"/>
        <color rgb="FF000000"/>
        <rFont val="Arial"/>
        <family val="2"/>
      </rPr>
      <t xml:space="preserve"> New activities, products, or services; </t>
    </r>
    <r>
      <rPr>
        <b/>
        <sz val="10"/>
        <color rgb="FF000000"/>
        <rFont val="Arial"/>
        <family val="2"/>
      </rPr>
      <t>(6)</t>
    </r>
    <r>
      <rPr>
        <sz val="10"/>
        <color rgb="FF000000"/>
        <rFont val="Arial"/>
        <family val="2"/>
      </rPr>
      <t xml:space="preserve"> Organizational restructuring; </t>
    </r>
    <r>
      <rPr>
        <b/>
        <sz val="10"/>
        <color rgb="FF000000"/>
        <rFont val="Arial"/>
        <family val="2"/>
      </rPr>
      <t>(7)</t>
    </r>
    <r>
      <rPr>
        <sz val="10"/>
        <color rgb="FF000000"/>
        <rFont val="Arial"/>
        <family val="2"/>
      </rPr>
      <t xml:space="preserve"> Where indirect costs are included, does the organization have adequate systems to segregate indirect from direct costs.</t>
    </r>
  </si>
  <si>
    <t>5.    Reporting &amp; Budget</t>
  </si>
  <si>
    <t>Rank the entity based on your knowledge of the following:</t>
  </si>
  <si>
    <r>
      <t>a.  Were performance reports submitted timely for prior grant awards? (</t>
    </r>
    <r>
      <rPr>
        <i/>
        <sz val="10"/>
        <color rgb="FF000000"/>
        <rFont val="Arial"/>
        <family val="2"/>
      </rPr>
      <t>i.e. within the agency specified timeframe</t>
    </r>
    <r>
      <rPr>
        <sz val="10"/>
        <color rgb="FF000000"/>
        <rFont val="Arial"/>
        <family val="2"/>
      </rPr>
      <t>)</t>
    </r>
  </si>
  <si>
    <t>b.  Was reasonable progress made towards performance goals for prior grant awards?</t>
  </si>
  <si>
    <t>c.  Were financial reports submitted timely for prior grant awards?</t>
  </si>
  <si>
    <t>d.  Were financial reports accurate for prior grant awards?</t>
  </si>
  <si>
    <t>e.  Did the entity stay on budget in prior years?</t>
  </si>
  <si>
    <r>
      <t>Low = 0 - 85</t>
    </r>
    <r>
      <rPr>
        <b/>
        <sz val="10"/>
        <color rgb="FF7F7F7F"/>
        <rFont val="Arial"/>
        <family val="2"/>
      </rPr>
      <t xml:space="preserve">    Moderate = 86 - 170    </t>
    </r>
    <r>
      <rPr>
        <b/>
        <sz val="10"/>
        <color rgb="FFFF0000"/>
        <rFont val="Arial"/>
        <family val="2"/>
      </rPr>
      <t xml:space="preserve">High = 170 and higher      </t>
    </r>
  </si>
  <si>
    <t>TOTAL RISK POINTS:</t>
  </si>
  <si>
    <t>Common Attributes of Grantees with Low, Moderate and High Risk:</t>
  </si>
  <si>
    <t>Low Risk</t>
  </si>
  <si>
    <r>
      <t> </t>
    </r>
    <r>
      <rPr>
        <b/>
        <sz val="9"/>
        <color rgb="FF000000"/>
        <rFont val="Arial"/>
        <family val="2"/>
      </rPr>
      <t>High Risk</t>
    </r>
  </si>
  <si>
    <r>
      <t xml:space="preserve">Most of the following attributes should be present to be considered </t>
    </r>
    <r>
      <rPr>
        <i/>
        <u/>
        <sz val="10"/>
        <color rgb="FF000000"/>
        <rFont val="Arial"/>
        <family val="2"/>
      </rPr>
      <t>low</t>
    </r>
    <r>
      <rPr>
        <i/>
        <sz val="10"/>
        <color rgb="FF000000"/>
        <rFont val="Arial"/>
        <family val="2"/>
      </rPr>
      <t xml:space="preserve"> risk</t>
    </r>
  </si>
  <si>
    <r>
      <t xml:space="preserve">One or more of the following attributes may be present to be considered </t>
    </r>
    <r>
      <rPr>
        <i/>
        <u/>
        <sz val="10"/>
        <color rgb="FF000000"/>
        <rFont val="Arial"/>
        <family val="2"/>
      </rPr>
      <t>high</t>
    </r>
    <r>
      <rPr>
        <i/>
        <sz val="10"/>
        <color rgb="FF000000"/>
        <rFont val="Arial"/>
        <family val="2"/>
      </rPr>
      <t xml:space="preserve"> risk</t>
    </r>
  </si>
  <si>
    <t>► Entity has complied with the terms and conditions of prior grant awards.</t>
  </si>
  <si>
    <t xml:space="preserve">► History of unsatisfactory performance or failure to adhere to prior grant terms and conditions </t>
  </si>
  <si>
    <t>► No known financial management problems or financial instability</t>
  </si>
  <si>
    <t>► Financial management problems and/or instability; inadequate financial management system</t>
  </si>
  <si>
    <t>► High quality programmatic performance</t>
  </si>
  <si>
    <t>► Program has highly complex compliance requirements</t>
  </si>
  <si>
    <t>► No, or very insignificant, audit or other monitoring findings</t>
  </si>
  <si>
    <t>► Significant findings or questioned costs from prior audit</t>
  </si>
  <si>
    <t>► Timely and accurate financial and performance reports</t>
  </si>
  <si>
    <t>► Untimely, inadequate, inaccurate reports</t>
  </si>
  <si>
    <t>► Program likely does not have complex compliance requirements</t>
  </si>
  <si>
    <t>► Recurring/unresolved issues</t>
  </si>
  <si>
    <t>► Entity has received some form of monitoring (e.g., single audit, on-site review, etc.)</t>
  </si>
  <si>
    <t>► Lack of contact with entity or any prior monitoring</t>
  </si>
  <si>
    <t>► Large award amount</t>
  </si>
  <si>
    <r>
      <t xml:space="preserve">Moderate Risk               </t>
    </r>
    <r>
      <rPr>
        <sz val="10"/>
        <color rgb="FF000000"/>
        <rFont val="Arial"/>
        <family val="2"/>
      </rPr>
      <t xml:space="preserve">► </t>
    </r>
    <r>
      <rPr>
        <i/>
        <sz val="10"/>
        <color rgb="FF000000"/>
        <rFont val="Arial"/>
        <family val="2"/>
      </rPr>
      <t xml:space="preserve">Agencies that fall between low risk and high risk are considered </t>
    </r>
    <r>
      <rPr>
        <i/>
        <u/>
        <sz val="10"/>
        <color rgb="FF000000"/>
        <rFont val="Arial"/>
        <family val="2"/>
      </rPr>
      <t xml:space="preserve">moderate </t>
    </r>
    <r>
      <rPr>
        <i/>
        <sz val="10"/>
        <color rgb="FF000000"/>
        <rFont val="Arial"/>
        <family val="2"/>
      </rPr>
      <t>risk.</t>
    </r>
  </si>
  <si>
    <r>
      <t>Additional notes or considerations specific to the Grantee:</t>
    </r>
    <r>
      <rPr>
        <sz val="10"/>
        <color theme="1"/>
        <rFont val="Arial"/>
        <family val="2"/>
      </rPr>
      <t xml:space="preserve"> </t>
    </r>
  </si>
  <si>
    <t xml:space="preserve">    
Reviewed by:_______________________________                                       ___________________
Title:                                                                                                                        Date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</si>
  <si>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Completing the (Pre-Award) Risk Assessment</t>
  </si>
  <si>
    <t>Download Excel form and complete the information as directed.  Do not alter form in any way.  Applicant signature is not required.</t>
  </si>
  <si>
    <t>Provide responses for the following questions on page one only:</t>
  </si>
  <si>
    <t xml:space="preserve">• Grantee name (full legal name of applicant as it appears on your application cover) </t>
  </si>
  <si>
    <t xml:space="preserve">• Grant amount (proposal amount requested) </t>
  </si>
  <si>
    <t xml:space="preserve">• Question 1 </t>
  </si>
  <si>
    <t xml:space="preserve">• Question 2 </t>
  </si>
  <si>
    <t xml:space="preserve">• Question 3 </t>
  </si>
  <si>
    <t xml:space="preserve">• Question 4a, d, e, f, k, l, m, n &amp; o </t>
  </si>
  <si>
    <t>Score will calculate automatically based on your responses.</t>
  </si>
  <si>
    <r>
      <t>Do not complete any information on second page.</t>
    </r>
    <r>
      <rPr>
        <sz val="11"/>
        <color rgb="FF000000"/>
        <rFont val="Arial Narrow"/>
        <family val="2"/>
      </rPr>
      <t xml:space="preserve">  </t>
    </r>
    <r>
      <rPr>
        <sz val="12"/>
        <color rgb="FF000000"/>
        <rFont val="Arial Narrow"/>
        <family val="2"/>
      </rPr>
      <t>This information will be completed by the TA team based on prior year(s)’ contract performance.</t>
    </r>
  </si>
  <si>
    <t>Save completed Excel document using naming convention “SSP####_RiskAssessment and upload as directed.</t>
  </si>
  <si>
    <t>Insert Applicant Agency</t>
  </si>
  <si>
    <t>October 1, 2023 - September 30, 2024</t>
  </si>
  <si>
    <t>PCS, Sexual Risk Avoidance Youth Development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</si>
</sst>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[$-409]mmmm\ d\,\ 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6"/>
      <color rgb="FF000000"/>
      <name val="Calibri"/>
      <family val="2"/>
      <scheme val="minor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9"/>
      <color rgb="FF000000"/>
      <name val="Calibri"/>
      <family val="2"/>
      <scheme val="minor"/>
    </font>
    <font>
      <i/>
      <u/>
      <sz val="10"/>
      <color rgb="FF000000"/>
      <name val="Arial"/>
      <family val="2"/>
    </font>
    <font>
      <b/>
      <i/>
      <u/>
      <sz val="10"/>
      <color rgb="FF000000"/>
      <name val="Arial"/>
      <family val="2"/>
    </font>
    <font>
      <b/>
      <sz val="10"/>
      <color rgb="FF4F6228"/>
      <name val="Arial"/>
      <family val="2"/>
    </font>
    <font>
      <b/>
      <sz val="10"/>
      <color rgb="FF7F7F7F"/>
      <name val="Arial"/>
      <family val="2"/>
    </font>
    <font>
      <b/>
      <sz val="9"/>
      <color rgb="FF4F622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u/>
      <sz val="10"/>
      <color theme="1"/>
      <name val="Arial"/>
      <family val="2"/>
    </font>
    <font>
      <b/>
      <u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 applyProtection="1">
      <alignment horizontal="center" vertical="center" wrapText="1"/>
      <protection locked="0"/>
    </xf>
    <xf numFmtId="0" fontId="12" fillId="4" borderId="18" xfId="0" applyFont="1" applyFill="1" applyBorder="1" applyAlignment="1">
      <alignment vertical="center" wrapText="1"/>
    </xf>
    <xf numFmtId="0" fontId="12" fillId="4" borderId="19" xfId="0" applyFont="1" applyFill="1" applyBorder="1" applyAlignment="1">
      <alignment vertical="center" wrapText="1"/>
    </xf>
    <xf numFmtId="0" fontId="12" fillId="4" borderId="20" xfId="0" applyFont="1" applyFill="1" applyBorder="1" applyAlignment="1">
      <alignment vertical="center" wrapText="1"/>
    </xf>
    <xf numFmtId="0" fontId="12" fillId="4" borderId="21" xfId="0" applyFont="1" applyFill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3" fillId="3" borderId="16" xfId="0" applyFont="1" applyFill="1" applyBorder="1" applyAlignment="1" applyProtection="1">
      <alignment horizontal="center" vertical="center" wrapText="1"/>
      <protection locked="0"/>
    </xf>
    <xf numFmtId="0" fontId="13" fillId="3" borderId="17" xfId="0" applyFont="1" applyFill="1" applyBorder="1" applyAlignment="1" applyProtection="1">
      <alignment horizontal="center" vertical="center" wrapText="1"/>
      <protection locked="0"/>
    </xf>
    <xf numFmtId="0" fontId="11" fillId="4" borderId="18" xfId="0" applyFont="1" applyFill="1" applyBorder="1" applyAlignment="1">
      <alignment vertical="center" wrapText="1"/>
    </xf>
    <xf numFmtId="0" fontId="11" fillId="4" borderId="19" xfId="0" applyFont="1" applyFill="1" applyBorder="1" applyAlignment="1">
      <alignment vertical="center" wrapText="1"/>
    </xf>
    <xf numFmtId="0" fontId="11" fillId="4" borderId="20" xfId="0" applyFont="1" applyFill="1" applyBorder="1" applyAlignment="1">
      <alignment vertical="center" wrapText="1"/>
    </xf>
    <xf numFmtId="0" fontId="11" fillId="4" borderId="21" xfId="0" applyFont="1" applyFill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vertical="center" wrapText="1"/>
    </xf>
    <xf numFmtId="0" fontId="13" fillId="0" borderId="27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3" borderId="35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15" fillId="0" borderId="27" xfId="0" applyFont="1" applyBorder="1" applyAlignment="1">
      <alignment horizontal="left"/>
    </xf>
    <xf numFmtId="0" fontId="14" fillId="0" borderId="32" xfId="0" applyFont="1" applyBorder="1" applyAlignment="1">
      <alignment vertical="center" wrapText="1"/>
    </xf>
    <xf numFmtId="0" fontId="13" fillId="3" borderId="44" xfId="0" applyFont="1" applyFill="1" applyBorder="1" applyAlignment="1" applyProtection="1">
      <alignment horizontal="center" vertical="center" wrapText="1"/>
      <protection locked="0"/>
    </xf>
    <xf numFmtId="0" fontId="6" fillId="0" borderId="5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36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13" fillId="0" borderId="36" xfId="0" applyFont="1" applyBorder="1" applyAlignment="1">
      <alignment vertical="center" wrapText="1"/>
    </xf>
    <xf numFmtId="0" fontId="4" fillId="0" borderId="33" xfId="0" applyFont="1" applyBorder="1"/>
    <xf numFmtId="0" fontId="0" fillId="0" borderId="33" xfId="0" applyBorder="1"/>
    <xf numFmtId="0" fontId="3" fillId="0" borderId="0" xfId="0" applyFont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indent="3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4" fillId="0" borderId="6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vertical="top" wrapText="1"/>
    </xf>
    <xf numFmtId="0" fontId="24" fillId="0" borderId="26" xfId="0" applyFont="1" applyBorder="1" applyAlignment="1">
      <alignment horizontal="left" vertical="top" wrapText="1"/>
    </xf>
    <xf numFmtId="0" fontId="4" fillId="0" borderId="27" xfId="0" applyFont="1" applyBorder="1" applyAlignment="1" applyProtection="1">
      <alignment horizontal="justify" vertical="top" wrapText="1"/>
      <protection locked="0"/>
    </xf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28" xfId="0" applyFont="1" applyBorder="1" applyAlignment="1" applyProtection="1">
      <alignment horizontal="justify" vertical="top" wrapText="1"/>
      <protection locked="0"/>
    </xf>
    <xf numFmtId="0" fontId="4" fillId="0" borderId="18" xfId="0" applyFont="1" applyBorder="1" applyAlignment="1" applyProtection="1">
      <alignment horizontal="justify" vertical="top" wrapText="1"/>
      <protection locked="0"/>
    </xf>
    <xf numFmtId="0" fontId="4" fillId="0" borderId="20" xfId="0" applyFont="1" applyBorder="1" applyAlignment="1" applyProtection="1">
      <alignment horizontal="justify" vertical="top" wrapText="1"/>
      <protection locked="0"/>
    </xf>
    <xf numFmtId="0" fontId="4" fillId="0" borderId="29" xfId="0" applyFont="1" applyBorder="1" applyAlignment="1" applyProtection="1">
      <alignment horizontal="justify" vertical="top" wrapText="1"/>
      <protection locked="0"/>
    </xf>
    <xf numFmtId="0" fontId="13" fillId="0" borderId="5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53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 wrapText="1"/>
    </xf>
    <xf numFmtId="0" fontId="13" fillId="0" borderId="46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left" vertical="center"/>
    </xf>
    <xf numFmtId="0" fontId="6" fillId="5" borderId="52" xfId="0" applyFont="1" applyFill="1" applyBorder="1" applyAlignment="1">
      <alignment horizontal="left" vertical="center"/>
    </xf>
    <xf numFmtId="0" fontId="6" fillId="5" borderId="43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7" fillId="0" borderId="38" xfId="0" applyFont="1" applyBorder="1" applyAlignment="1">
      <alignment horizontal="left" vertical="center" wrapText="1"/>
    </xf>
    <xf numFmtId="0" fontId="17" fillId="0" borderId="39" xfId="0" applyFont="1" applyBorder="1" applyAlignment="1">
      <alignment horizontal="left" vertical="center" wrapText="1"/>
    </xf>
    <xf numFmtId="0" fontId="17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3" borderId="3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7" fontId="4" fillId="0" borderId="5" xfId="1" applyNumberFormat="1" applyFont="1" applyBorder="1" applyAlignment="1" applyProtection="1">
      <alignment horizontal="center" wrapText="1"/>
      <protection locked="0"/>
    </xf>
    <xf numFmtId="0" fontId="4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6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 indent="1"/>
    </xf>
    <xf numFmtId="0" fontId="13" fillId="0" borderId="28" xfId="0" applyFont="1" applyBorder="1" applyAlignment="1">
      <alignment horizontal="left" vertical="center" wrapText="1" indent="1"/>
    </xf>
    <xf numFmtId="0" fontId="13" fillId="0" borderId="20" xfId="0" applyFont="1" applyBorder="1" applyAlignment="1">
      <alignment horizontal="left" vertical="center" wrapText="1" indent="1"/>
    </xf>
    <xf numFmtId="0" fontId="13" fillId="0" borderId="29" xfId="0" applyFont="1" applyBorder="1" applyAlignment="1">
      <alignment horizontal="left" vertical="center" wrapText="1" indent="1"/>
    </xf>
    <xf numFmtId="164" fontId="4" fillId="0" borderId="5" xfId="0" applyNumberFormat="1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14" fontId="4" fillId="0" borderId="5" xfId="0" applyNumberFormat="1" applyFont="1" applyBorder="1" applyAlignment="1" applyProtection="1">
      <alignment horizont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94</xdr:row>
      <xdr:rowOff>66674</xdr:rowOff>
    </xdr:from>
    <xdr:to>
      <xdr:col>0</xdr:col>
      <xdr:colOff>3009900</xdr:colOff>
      <xdr:row>95</xdr:row>
      <xdr:rowOff>133349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3350" y="20954999"/>
          <a:ext cx="28765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Program Manager</a:t>
          </a:r>
        </a:p>
      </xdr:txBody>
    </xdr:sp>
    <xdr:clientData/>
  </xdr:twoCellAnchor>
  <xdr:twoCellAnchor>
    <xdr:from>
      <xdr:col>2</xdr:col>
      <xdr:colOff>695325</xdr:colOff>
      <xdr:row>93</xdr:row>
      <xdr:rowOff>171450</xdr:rowOff>
    </xdr:from>
    <xdr:to>
      <xdr:col>4</xdr:col>
      <xdr:colOff>828675</xdr:colOff>
      <xdr:row>95</xdr:row>
      <xdr:rowOff>47625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867400" y="20869275"/>
          <a:ext cx="21336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Date</a:t>
          </a:r>
        </a:p>
      </xdr:txBody>
    </xdr:sp>
    <xdr:clientData fLocksWithSheet="0"/>
  </xdr:twoCellAnchor>
  <xdr:twoCellAnchor>
    <xdr:from>
      <xdr:col>0</xdr:col>
      <xdr:colOff>114300</xdr:colOff>
      <xdr:row>103</xdr:row>
      <xdr:rowOff>19050</xdr:rowOff>
    </xdr:from>
    <xdr:to>
      <xdr:col>0</xdr:col>
      <xdr:colOff>2990850</xdr:colOff>
      <xdr:row>104</xdr:row>
      <xdr:rowOff>85725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4300" y="22621875"/>
          <a:ext cx="28765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Director</a:t>
          </a:r>
        </a:p>
      </xdr:txBody>
    </xdr:sp>
    <xdr:clientData/>
  </xdr:twoCellAnchor>
  <xdr:twoCellAnchor>
    <xdr:from>
      <xdr:col>2</xdr:col>
      <xdr:colOff>628650</xdr:colOff>
      <xdr:row>102</xdr:row>
      <xdr:rowOff>123825</xdr:rowOff>
    </xdr:from>
    <xdr:to>
      <xdr:col>4</xdr:col>
      <xdr:colOff>800100</xdr:colOff>
      <xdr:row>104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800725" y="22536150"/>
          <a:ext cx="21717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Date</a:t>
          </a:r>
        </a:p>
      </xdr:txBody>
    </xdr:sp>
    <xdr:clientData/>
  </xdr:twoCellAnchor>
  <xdr:twoCellAnchor>
    <xdr:from>
      <xdr:col>2</xdr:col>
      <xdr:colOff>714375</xdr:colOff>
      <xdr:row>93</xdr:row>
      <xdr:rowOff>152400</xdr:rowOff>
    </xdr:from>
    <xdr:to>
      <xdr:col>4</xdr:col>
      <xdr:colOff>733425</xdr:colOff>
      <xdr:row>93</xdr:row>
      <xdr:rowOff>152400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5886450" y="20850225"/>
          <a:ext cx="20193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628650</xdr:colOff>
      <xdr:row>102</xdr:row>
      <xdr:rowOff>123825</xdr:rowOff>
    </xdr:from>
    <xdr:to>
      <xdr:col>4</xdr:col>
      <xdr:colOff>647700</xdr:colOff>
      <xdr:row>102</xdr:row>
      <xdr:rowOff>123825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800725" y="22536150"/>
          <a:ext cx="20193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133350</xdr:colOff>
      <xdr:row>103</xdr:row>
      <xdr:rowOff>28575</xdr:rowOff>
    </xdr:from>
    <xdr:to>
      <xdr:col>0</xdr:col>
      <xdr:colOff>3857625</xdr:colOff>
      <xdr:row>103</xdr:row>
      <xdr:rowOff>28575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33350" y="22631400"/>
          <a:ext cx="37242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03"/>
  <sheetViews>
    <sheetView showGridLines="0" tabSelected="1" showRuler="0" zoomScale="70" zoomScaleNormal="70" workbookViewId="0">
      <selection activeCell="B9" sqref="B9:E9"/>
    </sheetView>
  </sheetViews>
  <sheetFormatPr defaultRowHeight="14.5" x14ac:dyDescent="0.35"/>
  <cols>
    <col min="1" max="1" width="61.453125" customWidth="1"/>
    <col min="2" max="2" width="16.1796875" customWidth="1"/>
    <col min="3" max="3" width="15.7265625" customWidth="1"/>
    <col min="4" max="4" width="14.26953125" customWidth="1"/>
    <col min="5" max="5" width="22.1796875" customWidth="1"/>
    <col min="7" max="12" width="9.1796875" hidden="1" customWidth="1"/>
  </cols>
  <sheetData>
    <row r="3" spans="1:10" ht="15" customHeight="1" x14ac:dyDescent="0.35"/>
    <row r="4" spans="1:10" ht="15" customHeight="1" x14ac:dyDescent="0.35">
      <c r="A4" s="1" t="s">
        <v>0</v>
      </c>
      <c r="B4" s="125" t="s">
        <v>0</v>
      </c>
      <c r="C4" s="125"/>
      <c r="D4" s="125"/>
      <c r="E4" s="125"/>
    </row>
    <row r="5" spans="1:10" ht="15" customHeight="1" x14ac:dyDescent="0.35">
      <c r="A5" s="2" t="s">
        <v>1</v>
      </c>
      <c r="B5" s="126" t="s">
        <v>99</v>
      </c>
      <c r="C5" s="127"/>
      <c r="D5" s="127"/>
      <c r="E5" s="128"/>
    </row>
    <row r="6" spans="1:10" x14ac:dyDescent="0.35">
      <c r="A6" s="3" t="s">
        <v>2</v>
      </c>
      <c r="B6" s="129"/>
      <c r="C6" s="129"/>
      <c r="D6" s="129"/>
      <c r="E6" s="129"/>
    </row>
    <row r="7" spans="1:10" x14ac:dyDescent="0.35">
      <c r="A7" s="4" t="s">
        <v>3</v>
      </c>
      <c r="B7" s="130" t="s">
        <v>101</v>
      </c>
      <c r="C7" s="130"/>
      <c r="D7" s="130"/>
      <c r="E7" s="130"/>
    </row>
    <row r="8" spans="1:10" x14ac:dyDescent="0.35">
      <c r="A8" s="4" t="s">
        <v>4</v>
      </c>
      <c r="B8" s="131"/>
      <c r="C8" s="131"/>
      <c r="D8" s="131"/>
      <c r="E8" s="131"/>
    </row>
    <row r="9" spans="1:10" x14ac:dyDescent="0.35">
      <c r="A9" s="4" t="s">
        <v>5</v>
      </c>
      <c r="B9" s="124" t="s">
        <v>100</v>
      </c>
      <c r="C9" s="124"/>
      <c r="D9" s="124"/>
      <c r="E9" s="124"/>
      <c r="H9" t="s">
        <v>6</v>
      </c>
      <c r="I9" t="s">
        <v>6</v>
      </c>
      <c r="J9">
        <v>5</v>
      </c>
    </row>
    <row r="10" spans="1:10" x14ac:dyDescent="0.35">
      <c r="A10" s="4" t="s">
        <v>7</v>
      </c>
      <c r="B10" s="102"/>
      <c r="C10" s="102"/>
      <c r="D10" s="102"/>
      <c r="E10" s="102"/>
      <c r="H10" t="s">
        <v>8</v>
      </c>
      <c r="I10" t="s">
        <v>8</v>
      </c>
      <c r="J10">
        <v>10</v>
      </c>
    </row>
    <row r="11" spans="1:10" x14ac:dyDescent="0.35">
      <c r="A11" s="4" t="s">
        <v>9</v>
      </c>
      <c r="B11" s="103">
        <f>E52</f>
        <v>0</v>
      </c>
      <c r="C11" s="103"/>
      <c r="D11" s="103"/>
      <c r="E11" s="103"/>
      <c r="I11" t="s">
        <v>10</v>
      </c>
      <c r="J11">
        <v>15</v>
      </c>
    </row>
    <row r="12" spans="1:10" x14ac:dyDescent="0.35">
      <c r="A12" s="4" t="s">
        <v>11</v>
      </c>
      <c r="B12" s="104" t="str">
        <f>IF(E52&gt;170,"High Risk",IF(E52&gt;85,"Moderate Risk","Low Risk"))</f>
        <v>Low Risk</v>
      </c>
      <c r="C12" s="104"/>
      <c r="D12" s="104"/>
      <c r="E12" s="104"/>
      <c r="J12">
        <v>20</v>
      </c>
    </row>
    <row r="13" spans="1:10" ht="15" thickBot="1" x14ac:dyDescent="0.4">
      <c r="H13" t="s">
        <v>12</v>
      </c>
      <c r="J13">
        <v>25</v>
      </c>
    </row>
    <row r="14" spans="1:10" x14ac:dyDescent="0.35">
      <c r="A14" s="105" t="s">
        <v>13</v>
      </c>
      <c r="B14" s="107"/>
      <c r="C14" s="109" t="s">
        <v>14</v>
      </c>
      <c r="D14" s="5" t="s">
        <v>15</v>
      </c>
      <c r="E14" s="6" t="s">
        <v>16</v>
      </c>
      <c r="J14">
        <v>35</v>
      </c>
    </row>
    <row r="15" spans="1:10" ht="31.5" customHeight="1" thickBot="1" x14ac:dyDescent="0.4">
      <c r="A15" s="106"/>
      <c r="B15" s="108"/>
      <c r="C15" s="110"/>
      <c r="D15" s="7" t="s">
        <v>17</v>
      </c>
      <c r="E15" s="8" t="s">
        <v>18</v>
      </c>
    </row>
    <row r="16" spans="1:10" ht="18" customHeight="1" thickBot="1" x14ac:dyDescent="0.4">
      <c r="A16" s="111" t="s">
        <v>19</v>
      </c>
      <c r="B16" s="112"/>
      <c r="C16" s="9"/>
      <c r="D16" s="9"/>
      <c r="E16" s="10"/>
    </row>
    <row r="17" spans="1:10" ht="15" thickBot="1" x14ac:dyDescent="0.4">
      <c r="A17" s="11"/>
      <c r="B17" s="12"/>
      <c r="C17" s="12"/>
      <c r="D17" s="13"/>
      <c r="E17" s="14"/>
    </row>
    <row r="18" spans="1:10" ht="17.25" customHeight="1" thickBot="1" x14ac:dyDescent="0.4">
      <c r="A18" s="113" t="s">
        <v>20</v>
      </c>
      <c r="B18" s="114"/>
      <c r="C18" s="15" t="s">
        <v>21</v>
      </c>
      <c r="D18" s="15" t="s">
        <v>22</v>
      </c>
      <c r="E18" s="16" t="s">
        <v>23</v>
      </c>
    </row>
    <row r="19" spans="1:10" ht="18" customHeight="1" thickBot="1" x14ac:dyDescent="0.4">
      <c r="A19" s="115" t="s">
        <v>24</v>
      </c>
      <c r="B19" s="116"/>
      <c r="C19" s="17"/>
      <c r="D19" s="17"/>
      <c r="E19" s="18"/>
    </row>
    <row r="20" spans="1:10" ht="15" thickBot="1" x14ac:dyDescent="0.4">
      <c r="A20" s="19"/>
      <c r="B20" s="20"/>
      <c r="C20" s="20"/>
      <c r="D20" s="21"/>
      <c r="E20" s="22"/>
    </row>
    <row r="21" spans="1:10" ht="26.5" thickBot="1" x14ac:dyDescent="0.4">
      <c r="A21" s="23" t="s">
        <v>25</v>
      </c>
      <c r="B21" s="24" t="s">
        <v>26</v>
      </c>
      <c r="C21" s="15" t="s">
        <v>27</v>
      </c>
      <c r="D21" s="24" t="s">
        <v>28</v>
      </c>
      <c r="E21" s="16" t="s">
        <v>29</v>
      </c>
      <c r="G21">
        <f>IF(C16="X",0,0)</f>
        <v>0</v>
      </c>
      <c r="H21">
        <f>IF(D16="X",10,0)</f>
        <v>0</v>
      </c>
      <c r="I21">
        <f>IF(E16="X",20,0)</f>
        <v>0</v>
      </c>
    </row>
    <row r="22" spans="1:10" ht="19.5" customHeight="1" thickBot="1" x14ac:dyDescent="0.4">
      <c r="A22" s="25" t="s">
        <v>30</v>
      </c>
      <c r="B22" s="17"/>
      <c r="C22" s="17"/>
      <c r="D22" s="17"/>
      <c r="E22" s="18"/>
    </row>
    <row r="23" spans="1:10" ht="37.5" customHeight="1" x14ac:dyDescent="0.35">
      <c r="A23" s="117" t="s">
        <v>31</v>
      </c>
      <c r="B23" s="118"/>
      <c r="C23" s="118"/>
      <c r="D23" s="118"/>
      <c r="E23" s="119"/>
    </row>
    <row r="24" spans="1:10" ht="25" x14ac:dyDescent="0.35">
      <c r="A24" s="26" t="s">
        <v>32</v>
      </c>
      <c r="B24" s="120" t="s">
        <v>33</v>
      </c>
      <c r="C24" s="120"/>
      <c r="D24" s="120"/>
      <c r="E24" s="121"/>
      <c r="G24">
        <f>IF(C19="X",0,0)</f>
        <v>0</v>
      </c>
      <c r="H24">
        <f>IF(D19="X",20,0)</f>
        <v>0</v>
      </c>
      <c r="I24">
        <f>IF(E19="X",10,0)</f>
        <v>0</v>
      </c>
    </row>
    <row r="25" spans="1:10" ht="24.75" customHeight="1" thickBot="1" x14ac:dyDescent="0.4">
      <c r="A25" s="27" t="s">
        <v>34</v>
      </c>
      <c r="B25" s="122" t="s">
        <v>35</v>
      </c>
      <c r="C25" s="122"/>
      <c r="D25" s="122"/>
      <c r="E25" s="123"/>
    </row>
    <row r="26" spans="1:10" x14ac:dyDescent="0.35">
      <c r="A26" s="94" t="s">
        <v>36</v>
      </c>
      <c r="B26" s="95"/>
      <c r="C26" s="95"/>
      <c r="D26" s="96"/>
      <c r="E26" s="100" t="s">
        <v>37</v>
      </c>
    </row>
    <row r="27" spans="1:10" ht="9" customHeight="1" x14ac:dyDescent="0.35">
      <c r="A27" s="97"/>
      <c r="B27" s="98"/>
      <c r="C27" s="98"/>
      <c r="D27" s="99"/>
      <c r="E27" s="101"/>
      <c r="G27">
        <f>IF(B22="X",0,0)</f>
        <v>0</v>
      </c>
      <c r="H27">
        <f>IF(C22="X",10,0)</f>
        <v>0</v>
      </c>
      <c r="I27">
        <f>IF(D22="X",20,0)</f>
        <v>0</v>
      </c>
      <c r="J27">
        <f>IF(E22="X",30,0)</f>
        <v>0</v>
      </c>
    </row>
    <row r="28" spans="1:10" s="29" customFormat="1" ht="13" x14ac:dyDescent="0.3">
      <c r="A28" s="78" t="s">
        <v>38</v>
      </c>
      <c r="B28" s="79"/>
      <c r="C28" s="79"/>
      <c r="D28" s="80"/>
      <c r="E28" s="28"/>
    </row>
    <row r="29" spans="1:10" s="29" customFormat="1" ht="13" x14ac:dyDescent="0.3">
      <c r="A29" s="78" t="s">
        <v>39</v>
      </c>
      <c r="B29" s="79"/>
      <c r="C29" s="79"/>
      <c r="D29" s="80"/>
      <c r="E29" s="28"/>
    </row>
    <row r="30" spans="1:10" s="29" customFormat="1" ht="15.75" customHeight="1" x14ac:dyDescent="0.3">
      <c r="A30" s="78" t="s">
        <v>40</v>
      </c>
      <c r="B30" s="79"/>
      <c r="C30" s="79"/>
      <c r="D30" s="80"/>
      <c r="E30" s="28"/>
    </row>
    <row r="31" spans="1:10" x14ac:dyDescent="0.35">
      <c r="A31" s="78" t="s">
        <v>41</v>
      </c>
      <c r="B31" s="79"/>
      <c r="C31" s="79"/>
      <c r="D31" s="80"/>
      <c r="E31" s="28"/>
    </row>
    <row r="32" spans="1:10" x14ac:dyDescent="0.35">
      <c r="A32" s="78" t="s">
        <v>42</v>
      </c>
      <c r="B32" s="79"/>
      <c r="C32" s="79"/>
      <c r="D32" s="80"/>
      <c r="E32" s="28"/>
    </row>
    <row r="33" spans="1:7" ht="24.75" customHeight="1" x14ac:dyDescent="0.35">
      <c r="A33" s="78" t="s">
        <v>43</v>
      </c>
      <c r="B33" s="79"/>
      <c r="C33" s="79"/>
      <c r="D33" s="80"/>
      <c r="E33" s="28"/>
      <c r="G33">
        <f>IF(E28="Yes",35,0)</f>
        <v>0</v>
      </c>
    </row>
    <row r="34" spans="1:7" ht="15" customHeight="1" x14ac:dyDescent="0.35">
      <c r="A34" s="78" t="s">
        <v>44</v>
      </c>
      <c r="B34" s="79"/>
      <c r="C34" s="79"/>
      <c r="D34" s="80"/>
      <c r="E34" s="28"/>
      <c r="G34">
        <f>IF(E29="Yes",0,(IF(E29="No",30,0)))</f>
        <v>0</v>
      </c>
    </row>
    <row r="35" spans="1:7" ht="24.75" customHeight="1" x14ac:dyDescent="0.35">
      <c r="A35" s="78" t="s">
        <v>45</v>
      </c>
      <c r="B35" s="79"/>
      <c r="C35" s="79"/>
      <c r="D35" s="80"/>
      <c r="E35" s="28"/>
      <c r="G35">
        <f>IF(E30="Yes",0,(IF(E30="No",20,0)))</f>
        <v>0</v>
      </c>
    </row>
    <row r="36" spans="1:7" ht="15" customHeight="1" x14ac:dyDescent="0.35">
      <c r="A36" s="78" t="s">
        <v>46</v>
      </c>
      <c r="B36" s="79"/>
      <c r="C36" s="79"/>
      <c r="D36" s="80"/>
      <c r="E36" s="28"/>
      <c r="G36">
        <f t="shared" ref="G36" si="0">IF(E31="Yes",0,(IF(E31="No",15,0)))</f>
        <v>0</v>
      </c>
    </row>
    <row r="37" spans="1:7" ht="15" customHeight="1" x14ac:dyDescent="0.35">
      <c r="A37" s="78" t="s">
        <v>47</v>
      </c>
      <c r="B37" s="79"/>
      <c r="C37" s="79"/>
      <c r="D37" s="80"/>
      <c r="E37" s="28"/>
      <c r="G37">
        <f>IF(E32="Yes",0,(IF(E32="No",10,0)))</f>
        <v>0</v>
      </c>
    </row>
    <row r="38" spans="1:7" ht="15.75" customHeight="1" x14ac:dyDescent="0.35">
      <c r="A38" s="78" t="s">
        <v>48</v>
      </c>
      <c r="B38" s="79"/>
      <c r="C38" s="79"/>
      <c r="D38" s="80"/>
      <c r="E38" s="28"/>
      <c r="G38">
        <f>IF(E33="Yes",0,(IF(E33="No",10,0)))</f>
        <v>0</v>
      </c>
    </row>
    <row r="39" spans="1:7" ht="15" customHeight="1" x14ac:dyDescent="0.35">
      <c r="A39" s="78" t="s">
        <v>49</v>
      </c>
      <c r="B39" s="79"/>
      <c r="C39" s="79"/>
      <c r="D39" s="80"/>
      <c r="E39" s="28"/>
    </row>
    <row r="40" spans="1:7" ht="15.75" customHeight="1" x14ac:dyDescent="0.35">
      <c r="A40" s="78" t="s">
        <v>50</v>
      </c>
      <c r="B40" s="79"/>
      <c r="C40" s="79"/>
      <c r="D40" s="80"/>
      <c r="E40" s="28"/>
      <c r="G40">
        <f>IF(E35="Yes",0,(IF(E35="No",10,0)))</f>
        <v>0</v>
      </c>
    </row>
    <row r="41" spans="1:7" ht="15" customHeight="1" x14ac:dyDescent="0.35">
      <c r="A41" s="65" t="s">
        <v>51</v>
      </c>
      <c r="B41" s="58"/>
      <c r="C41" s="58"/>
      <c r="D41" s="58"/>
      <c r="E41" s="28"/>
      <c r="G41">
        <f>IF(E36="Yes",0,(IF(E36="No",10,0)))</f>
        <v>0</v>
      </c>
    </row>
    <row r="42" spans="1:7" ht="15" customHeight="1" x14ac:dyDescent="0.35">
      <c r="A42" s="30" t="s">
        <v>52</v>
      </c>
      <c r="B42" s="81"/>
      <c r="C42" s="81"/>
      <c r="D42" s="81"/>
      <c r="E42" s="93"/>
      <c r="G42">
        <f>IF(E37="Yes",0,(IF(E37="No",10,0)))</f>
        <v>0</v>
      </c>
    </row>
    <row r="43" spans="1:7" ht="30" customHeight="1" x14ac:dyDescent="0.35">
      <c r="A43" s="31" t="s">
        <v>53</v>
      </c>
      <c r="B43" s="81"/>
      <c r="C43" s="81"/>
      <c r="D43" s="81"/>
      <c r="E43" s="93"/>
      <c r="G43">
        <f>IF(E38="Yes",30,0)</f>
        <v>0</v>
      </c>
    </row>
    <row r="44" spans="1:7" ht="69" customHeight="1" thickBot="1" x14ac:dyDescent="0.4">
      <c r="A44" s="82" t="s">
        <v>54</v>
      </c>
      <c r="B44" s="83"/>
      <c r="C44" s="83"/>
      <c r="D44" s="83"/>
      <c r="E44" s="84"/>
      <c r="G44">
        <f>IF(E39="Yes",20,0)</f>
        <v>0</v>
      </c>
    </row>
    <row r="45" spans="1:7" ht="15" customHeight="1" x14ac:dyDescent="0.35">
      <c r="A45" s="85" t="s">
        <v>55</v>
      </c>
      <c r="B45" s="86"/>
      <c r="C45" s="86"/>
      <c r="D45" s="86"/>
      <c r="E45" s="87" t="s">
        <v>37</v>
      </c>
      <c r="G45">
        <f>IF(E40="Yes",0,IF(E40="No",15,0))</f>
        <v>0</v>
      </c>
    </row>
    <row r="46" spans="1:7" x14ac:dyDescent="0.35">
      <c r="A46" s="89" t="s">
        <v>56</v>
      </c>
      <c r="B46" s="90"/>
      <c r="C46" s="90"/>
      <c r="D46" s="91"/>
      <c r="E46" s="88"/>
      <c r="G46">
        <f>IF(E41="Yes",20,0)</f>
        <v>0</v>
      </c>
    </row>
    <row r="47" spans="1:7" ht="17.25" customHeight="1" x14ac:dyDescent="0.35">
      <c r="A47" s="61" t="s">
        <v>57</v>
      </c>
      <c r="B47" s="92"/>
      <c r="C47" s="92"/>
      <c r="D47" s="92"/>
      <c r="E47" s="32"/>
    </row>
    <row r="48" spans="1:7" x14ac:dyDescent="0.35">
      <c r="A48" s="65" t="s">
        <v>58</v>
      </c>
      <c r="B48" s="58"/>
      <c r="C48" s="58"/>
      <c r="D48" s="58"/>
      <c r="E48" s="32"/>
    </row>
    <row r="49" spans="1:7" x14ac:dyDescent="0.35">
      <c r="A49" s="65" t="s">
        <v>59</v>
      </c>
      <c r="B49" s="58"/>
      <c r="C49" s="58"/>
      <c r="D49" s="58"/>
      <c r="E49" s="32"/>
    </row>
    <row r="50" spans="1:7" x14ac:dyDescent="0.35">
      <c r="A50" s="65" t="s">
        <v>60</v>
      </c>
      <c r="B50" s="58"/>
      <c r="C50" s="58"/>
      <c r="D50" s="58"/>
      <c r="E50" s="32"/>
    </row>
    <row r="51" spans="1:7" ht="15" thickBot="1" x14ac:dyDescent="0.4">
      <c r="A51" s="66" t="s">
        <v>61</v>
      </c>
      <c r="B51" s="67"/>
      <c r="C51" s="67"/>
      <c r="D51" s="67"/>
      <c r="E51" s="32"/>
    </row>
    <row r="52" spans="1:7" ht="15" customHeight="1" thickBot="1" x14ac:dyDescent="0.4">
      <c r="A52" s="68" t="s">
        <v>62</v>
      </c>
      <c r="B52" s="69"/>
      <c r="C52" s="70" t="s">
        <v>63</v>
      </c>
      <c r="D52" s="70"/>
      <c r="E52" s="33">
        <f>SUM(G52:G57)+SUM(G33:G46)+SUM(G27:J27)+SUM(G24:I24)+SUM(G21:I21)+E42</f>
        <v>0</v>
      </c>
      <c r="G52">
        <f>IF(E47="Yes",0,(IF(E47="No",15,0)))</f>
        <v>0</v>
      </c>
    </row>
    <row r="53" spans="1:7" ht="15" customHeight="1" x14ac:dyDescent="0.35">
      <c r="A53" s="34"/>
      <c r="B53" s="34"/>
      <c r="C53" s="35"/>
      <c r="D53" s="35"/>
      <c r="E53" s="35"/>
      <c r="G53">
        <f t="shared" ref="G53:G55" si="1">IF(E48="Yes",0,(IF(E48="No",15,0)))</f>
        <v>0</v>
      </c>
    </row>
    <row r="54" spans="1:7" ht="15" customHeight="1" x14ac:dyDescent="0.35">
      <c r="A54" s="34"/>
      <c r="B54" s="34"/>
      <c r="C54" s="35"/>
      <c r="D54" s="35"/>
      <c r="E54" s="35"/>
      <c r="G54">
        <f t="shared" si="1"/>
        <v>0</v>
      </c>
    </row>
    <row r="55" spans="1:7" ht="15" customHeight="1" x14ac:dyDescent="0.35">
      <c r="A55" s="36"/>
      <c r="B55" s="36"/>
      <c r="C55" s="36"/>
      <c r="D55" s="37"/>
      <c r="E55" s="37"/>
      <c r="G55">
        <f t="shared" si="1"/>
        <v>0</v>
      </c>
    </row>
    <row r="56" spans="1:7" ht="15" customHeight="1" x14ac:dyDescent="0.35">
      <c r="A56" s="36"/>
      <c r="B56" s="36"/>
      <c r="C56" s="36"/>
      <c r="D56" s="37"/>
      <c r="E56" s="37"/>
    </row>
    <row r="57" spans="1:7" ht="15" thickBot="1" x14ac:dyDescent="0.4">
      <c r="A57" s="36"/>
      <c r="B57" s="36"/>
      <c r="C57" s="36"/>
      <c r="D57" s="37"/>
      <c r="E57" s="37"/>
      <c r="G57">
        <f>IF(E51="Yes",0,(IF(E51="No",15,0)))</f>
        <v>0</v>
      </c>
    </row>
    <row r="58" spans="1:7" x14ac:dyDescent="0.35">
      <c r="A58" s="71" t="s">
        <v>64</v>
      </c>
      <c r="B58" s="72"/>
      <c r="C58" s="72"/>
      <c r="D58" s="72"/>
      <c r="E58" s="73"/>
    </row>
    <row r="59" spans="1:7" ht="18.75" customHeight="1" x14ac:dyDescent="0.35">
      <c r="A59" s="38" t="s">
        <v>65</v>
      </c>
      <c r="B59" s="74" t="s">
        <v>66</v>
      </c>
      <c r="C59" s="74"/>
      <c r="D59" s="74"/>
      <c r="E59" s="75"/>
    </row>
    <row r="60" spans="1:7" ht="29.25" customHeight="1" x14ac:dyDescent="0.35">
      <c r="A60" s="39" t="s">
        <v>67</v>
      </c>
      <c r="B60" s="76" t="s">
        <v>68</v>
      </c>
      <c r="C60" s="76"/>
      <c r="D60" s="76"/>
      <c r="E60" s="77"/>
    </row>
    <row r="61" spans="1:7" x14ac:dyDescent="0.35">
      <c r="A61" s="40" t="s">
        <v>69</v>
      </c>
      <c r="B61" s="58" t="s">
        <v>70</v>
      </c>
      <c r="C61" s="58"/>
      <c r="D61" s="58"/>
      <c r="E61" s="59"/>
      <c r="F61" s="37"/>
    </row>
    <row r="62" spans="1:7" ht="30" customHeight="1" x14ac:dyDescent="0.35">
      <c r="A62" s="40" t="s">
        <v>71</v>
      </c>
      <c r="B62" s="58" t="s">
        <v>72</v>
      </c>
      <c r="C62" s="58"/>
      <c r="D62" s="58"/>
      <c r="E62" s="59"/>
      <c r="F62" s="37"/>
    </row>
    <row r="63" spans="1:7" x14ac:dyDescent="0.35">
      <c r="A63" s="40" t="s">
        <v>73</v>
      </c>
      <c r="B63" s="58" t="s">
        <v>74</v>
      </c>
      <c r="C63" s="58"/>
      <c r="D63" s="58"/>
      <c r="E63" s="59"/>
    </row>
    <row r="64" spans="1:7" x14ac:dyDescent="0.35">
      <c r="A64" s="40" t="s">
        <v>75</v>
      </c>
      <c r="B64" s="58" t="s">
        <v>76</v>
      </c>
      <c r="C64" s="58"/>
      <c r="D64" s="58"/>
      <c r="E64" s="59"/>
    </row>
    <row r="65" spans="1:5" ht="17.25" customHeight="1" x14ac:dyDescent="0.35">
      <c r="A65" s="40" t="s">
        <v>77</v>
      </c>
      <c r="B65" s="58" t="s">
        <v>78</v>
      </c>
      <c r="C65" s="58"/>
      <c r="D65" s="58"/>
      <c r="E65" s="59"/>
    </row>
    <row r="66" spans="1:5" ht="18.75" customHeight="1" x14ac:dyDescent="0.35">
      <c r="A66" s="40" t="s">
        <v>79</v>
      </c>
      <c r="B66" s="58" t="s">
        <v>80</v>
      </c>
      <c r="C66" s="58"/>
      <c r="D66" s="58"/>
      <c r="E66" s="59"/>
    </row>
    <row r="67" spans="1:5" ht="28.5" customHeight="1" x14ac:dyDescent="0.35">
      <c r="A67" s="60" t="s">
        <v>81</v>
      </c>
      <c r="B67" s="58" t="s">
        <v>82</v>
      </c>
      <c r="C67" s="58"/>
      <c r="D67" s="58"/>
      <c r="E67" s="59"/>
    </row>
    <row r="68" spans="1:5" x14ac:dyDescent="0.35">
      <c r="A68" s="61"/>
      <c r="B68" s="58" t="s">
        <v>83</v>
      </c>
      <c r="C68" s="58"/>
      <c r="D68" s="58"/>
      <c r="E68" s="59"/>
    </row>
    <row r="69" spans="1:5" ht="18" customHeight="1" thickBot="1" x14ac:dyDescent="0.4">
      <c r="A69" s="62" t="s">
        <v>84</v>
      </c>
      <c r="B69" s="63"/>
      <c r="C69" s="63"/>
      <c r="D69" s="63"/>
      <c r="E69" s="64"/>
    </row>
    <row r="70" spans="1:5" ht="15" thickBot="1" x14ac:dyDescent="0.4"/>
    <row r="71" spans="1:5" ht="13.75" customHeight="1" x14ac:dyDescent="0.35">
      <c r="A71" s="49" t="s">
        <v>85</v>
      </c>
      <c r="B71" s="50"/>
      <c r="C71" s="50"/>
      <c r="D71" s="50"/>
      <c r="E71" s="51"/>
    </row>
    <row r="72" spans="1:5" x14ac:dyDescent="0.35">
      <c r="A72" s="52" t="s">
        <v>86</v>
      </c>
      <c r="B72" s="53"/>
      <c r="C72" s="53"/>
      <c r="D72" s="53"/>
      <c r="E72" s="54"/>
    </row>
    <row r="73" spans="1:5" x14ac:dyDescent="0.35">
      <c r="A73" s="52"/>
      <c r="B73" s="53"/>
      <c r="C73" s="53"/>
      <c r="D73" s="53"/>
      <c r="E73" s="54"/>
    </row>
    <row r="74" spans="1:5" x14ac:dyDescent="0.35">
      <c r="A74" s="52"/>
      <c r="B74" s="53"/>
      <c r="C74" s="53"/>
      <c r="D74" s="53"/>
      <c r="E74" s="54"/>
    </row>
    <row r="75" spans="1:5" x14ac:dyDescent="0.35">
      <c r="A75" s="52"/>
      <c r="B75" s="53"/>
      <c r="C75" s="53"/>
      <c r="D75" s="53"/>
      <c r="E75" s="54"/>
    </row>
    <row r="76" spans="1:5" ht="15" customHeight="1" x14ac:dyDescent="0.35">
      <c r="A76" s="52"/>
      <c r="B76" s="53"/>
      <c r="C76" s="53"/>
      <c r="D76" s="53"/>
      <c r="E76" s="54"/>
    </row>
    <row r="77" spans="1:5" ht="15" customHeight="1" x14ac:dyDescent="0.35">
      <c r="A77" s="52"/>
      <c r="B77" s="53"/>
      <c r="C77" s="53"/>
      <c r="D77" s="53"/>
      <c r="E77" s="54"/>
    </row>
    <row r="78" spans="1:5" ht="15" customHeight="1" x14ac:dyDescent="0.35">
      <c r="A78" s="52"/>
      <c r="B78" s="53"/>
      <c r="C78" s="53"/>
      <c r="D78" s="53"/>
      <c r="E78" s="54"/>
    </row>
    <row r="79" spans="1:5" ht="15" customHeight="1" x14ac:dyDescent="0.35">
      <c r="A79" s="52"/>
      <c r="B79" s="53"/>
      <c r="C79" s="53"/>
      <c r="D79" s="53"/>
      <c r="E79" s="54"/>
    </row>
    <row r="80" spans="1:5" ht="15" customHeight="1" x14ac:dyDescent="0.35">
      <c r="A80" s="52"/>
      <c r="B80" s="53"/>
      <c r="C80" s="53"/>
      <c r="D80" s="53"/>
      <c r="E80" s="54"/>
    </row>
    <row r="81" spans="1:5" ht="15" customHeight="1" x14ac:dyDescent="0.35">
      <c r="A81" s="52"/>
      <c r="B81" s="53"/>
      <c r="C81" s="53"/>
      <c r="D81" s="53"/>
      <c r="E81" s="54"/>
    </row>
    <row r="82" spans="1:5" ht="15" customHeight="1" x14ac:dyDescent="0.35">
      <c r="A82" s="52"/>
      <c r="B82" s="53"/>
      <c r="C82" s="53"/>
      <c r="D82" s="53"/>
      <c r="E82" s="54"/>
    </row>
    <row r="83" spans="1:5" ht="15" customHeight="1" x14ac:dyDescent="0.35">
      <c r="A83" s="52"/>
      <c r="B83" s="53"/>
      <c r="C83" s="53"/>
      <c r="D83" s="53"/>
      <c r="E83" s="54"/>
    </row>
    <row r="84" spans="1:5" ht="15" customHeight="1" x14ac:dyDescent="0.35">
      <c r="A84" s="52"/>
      <c r="B84" s="53"/>
      <c r="C84" s="53"/>
      <c r="D84" s="53"/>
      <c r="E84" s="54"/>
    </row>
    <row r="85" spans="1:5" ht="15" customHeight="1" x14ac:dyDescent="0.35">
      <c r="A85" s="52"/>
      <c r="B85" s="53"/>
      <c r="C85" s="53"/>
      <c r="D85" s="53"/>
      <c r="E85" s="54"/>
    </row>
    <row r="86" spans="1:5" ht="15" customHeight="1" thickBot="1" x14ac:dyDescent="0.4">
      <c r="A86" s="55"/>
      <c r="B86" s="56"/>
      <c r="C86" s="56"/>
      <c r="D86" s="56"/>
      <c r="E86" s="57"/>
    </row>
    <row r="87" spans="1:5" ht="15" customHeight="1" x14ac:dyDescent="0.35"/>
    <row r="88" spans="1:5" ht="15" customHeight="1" x14ac:dyDescent="0.35"/>
    <row r="89" spans="1:5" ht="15" customHeight="1" x14ac:dyDescent="0.35"/>
    <row r="90" spans="1:5" ht="15" customHeight="1" x14ac:dyDescent="0.35"/>
    <row r="94" spans="1:5" x14ac:dyDescent="0.35">
      <c r="A94" s="41"/>
      <c r="D94" s="42"/>
    </row>
    <row r="103" spans="1:1" x14ac:dyDescent="0.35">
      <c r="A103" s="43"/>
    </row>
  </sheetData>
  <sheetProtection algorithmName="SHA-512" hashValue="k8XTXSYlUqrO/3gOS/dHgM1MkFonk+ykO5P9QAxAVfmLjp0/cO3esSxL5H/4YIGmbbh+VGURUOPuVCvU7OyjkQ==" saltValue="/1bW/xhd0TzZsbus6vvsLw==" spinCount="100000" sheet="1" objects="1" scenarios="1" selectLockedCells="1"/>
  <mergeCells count="62">
    <mergeCell ref="B9:E9"/>
    <mergeCell ref="B4:E4"/>
    <mergeCell ref="B5:E5"/>
    <mergeCell ref="B6:E6"/>
    <mergeCell ref="B7:E7"/>
    <mergeCell ref="B8:E8"/>
    <mergeCell ref="A32:D32"/>
    <mergeCell ref="A33:D33"/>
    <mergeCell ref="A34:D34"/>
    <mergeCell ref="B10:E10"/>
    <mergeCell ref="B11:E11"/>
    <mergeCell ref="B12:E12"/>
    <mergeCell ref="A14:A15"/>
    <mergeCell ref="B14:B15"/>
    <mergeCell ref="C14:C15"/>
    <mergeCell ref="A31:D31"/>
    <mergeCell ref="A16:B16"/>
    <mergeCell ref="A18:B18"/>
    <mergeCell ref="A19:B19"/>
    <mergeCell ref="A23:E23"/>
    <mergeCell ref="B24:E24"/>
    <mergeCell ref="B25:E25"/>
    <mergeCell ref="A26:D27"/>
    <mergeCell ref="E26:E27"/>
    <mergeCell ref="A28:D28"/>
    <mergeCell ref="A29:D29"/>
    <mergeCell ref="A30:D30"/>
    <mergeCell ref="A35:D35"/>
    <mergeCell ref="A36:D36"/>
    <mergeCell ref="A48:D48"/>
    <mergeCell ref="A38:D38"/>
    <mergeCell ref="A39:D39"/>
    <mergeCell ref="A40:D40"/>
    <mergeCell ref="A41:D41"/>
    <mergeCell ref="B42:D43"/>
    <mergeCell ref="A44:E44"/>
    <mergeCell ref="A45:D45"/>
    <mergeCell ref="E45:E46"/>
    <mergeCell ref="A46:D46"/>
    <mergeCell ref="A47:D47"/>
    <mergeCell ref="E42:E43"/>
    <mergeCell ref="A37:D37"/>
    <mergeCell ref="B64:E64"/>
    <mergeCell ref="A49:D49"/>
    <mergeCell ref="A50:D50"/>
    <mergeCell ref="A51:D51"/>
    <mergeCell ref="A52:B52"/>
    <mergeCell ref="C52:D52"/>
    <mergeCell ref="A58:E58"/>
    <mergeCell ref="B59:E59"/>
    <mergeCell ref="B60:E60"/>
    <mergeCell ref="B61:E61"/>
    <mergeCell ref="B62:E62"/>
    <mergeCell ref="B63:E63"/>
    <mergeCell ref="A71:E71"/>
    <mergeCell ref="A72:E86"/>
    <mergeCell ref="B65:E65"/>
    <mergeCell ref="B66:E66"/>
    <mergeCell ref="A67:A68"/>
    <mergeCell ref="B67:E67"/>
    <mergeCell ref="B68:E68"/>
    <mergeCell ref="A69:E69"/>
  </mergeCells>
  <dataValidations count="4">
    <dataValidation type="list" allowBlank="1" showInputMessage="1" showErrorMessage="1" sqref="E29 E47:E51 E36:E39" xr:uid="{00000000-0002-0000-0000-000000000000}">
      <formula1>$I$9:$I$12</formula1>
    </dataValidation>
    <dataValidation type="list" allowBlank="1" showInputMessage="1" showErrorMessage="1" sqref="E42:E43" xr:uid="{00000000-0002-0000-0000-000001000000}">
      <formula1>$J$9:$J$15</formula1>
    </dataValidation>
    <dataValidation type="list" allowBlank="1" showInputMessage="1" showErrorMessage="1" sqref="E40:E41 E30:E35 E28" xr:uid="{00000000-0002-0000-0000-000002000000}">
      <formula1>$H$9:$H$11</formula1>
    </dataValidation>
    <dataValidation type="list" allowBlank="1" showInputMessage="1" showErrorMessage="1" sqref="B22:E22 C16:E16 C19:E19" xr:uid="{00000000-0002-0000-0000-000003000000}">
      <formula1>$H$13:$H$13</formula1>
    </dataValidation>
  </dataValidations>
  <printOptions verticalCentered="1"/>
  <pageMargins left="0.45" right="0.45" top="1" bottom="0.25" header="0" footer="0.3"/>
  <pageSetup scale="73" fitToHeight="2" orientation="portrait" r:id="rId1"/>
  <headerFooter>
    <oddHeader>&amp;L
&amp;C&amp;"Arial,Bold"&amp;14&amp;G
Pre-Award Risk Assessment Form</oddHeader>
    <oddFooter>&amp;L&amp;"Arial Narrow,Regular"&amp;8C6_ FY2024_SRAE_PreAwardRiskAssessment&amp;R&amp;"Arial Narrow,Regular"&amp;8Page &amp;P</oddFooter>
  </headerFooter>
  <rowBreaks count="1" manualBreakCount="1">
    <brk id="53" max="4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665E-FE3D-4DAF-BC87-3CBAD66AE641}">
  <dimension ref="A2:A19"/>
  <sheetViews>
    <sheetView workbookViewId="0">
      <selection activeCell="Q13" sqref="Q13"/>
    </sheetView>
  </sheetViews>
  <sheetFormatPr defaultRowHeight="14.5" x14ac:dyDescent="0.35"/>
  <sheetData>
    <row r="2" spans="1:1" x14ac:dyDescent="0.35">
      <c r="A2" s="44" t="s">
        <v>87</v>
      </c>
    </row>
    <row r="3" spans="1:1" x14ac:dyDescent="0.35">
      <c r="A3" s="45"/>
    </row>
    <row r="4" spans="1:1" x14ac:dyDescent="0.35">
      <c r="A4" s="45" t="s">
        <v>88</v>
      </c>
    </row>
    <row r="5" spans="1:1" x14ac:dyDescent="0.35">
      <c r="A5" s="45"/>
    </row>
    <row r="6" spans="1:1" x14ac:dyDescent="0.35">
      <c r="A6" s="45" t="s">
        <v>89</v>
      </c>
    </row>
    <row r="7" spans="1:1" x14ac:dyDescent="0.35">
      <c r="A7" s="45"/>
    </row>
    <row r="8" spans="1:1" x14ac:dyDescent="0.35">
      <c r="A8" s="46" t="s">
        <v>90</v>
      </c>
    </row>
    <row r="9" spans="1:1" x14ac:dyDescent="0.35">
      <c r="A9" s="46" t="s">
        <v>91</v>
      </c>
    </row>
    <row r="10" spans="1:1" x14ac:dyDescent="0.35">
      <c r="A10" s="46" t="s">
        <v>92</v>
      </c>
    </row>
    <row r="11" spans="1:1" x14ac:dyDescent="0.35">
      <c r="A11" s="46" t="s">
        <v>93</v>
      </c>
    </row>
    <row r="12" spans="1:1" x14ac:dyDescent="0.35">
      <c r="A12" s="46" t="s">
        <v>94</v>
      </c>
    </row>
    <row r="13" spans="1:1" x14ac:dyDescent="0.35">
      <c r="A13" s="46" t="s">
        <v>95</v>
      </c>
    </row>
    <row r="14" spans="1:1" x14ac:dyDescent="0.35">
      <c r="A14" s="46"/>
    </row>
    <row r="15" spans="1:1" x14ac:dyDescent="0.35">
      <c r="A15" s="45" t="s">
        <v>96</v>
      </c>
    </row>
    <row r="16" spans="1:1" x14ac:dyDescent="0.35">
      <c r="A16" s="45"/>
    </row>
    <row r="17" spans="1:1" ht="15.5" x14ac:dyDescent="0.35">
      <c r="A17" s="47" t="s">
        <v>97</v>
      </c>
    </row>
    <row r="18" spans="1:1" x14ac:dyDescent="0.35">
      <c r="A18" s="45"/>
    </row>
    <row r="19" spans="1:1" x14ac:dyDescent="0.35">
      <c r="A19" s="48" t="s">
        <v>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Pre-Award Risk Assessment Tool</vt:lpstr>
      <vt:lpstr>Applicant Instructions</vt:lpstr>
      <vt:lpstr>'Pre-Award Risk Assessment Tool'!Print_Area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Houston, Wanda</dc:creator>
  <cp:lastModifiedBy>Deb Farrell</cp:lastModifiedBy>
  <cp:lastPrinted>2023-02-28T15:35:22Z</cp:lastPrinted>
  <dcterms:created xsi:type="dcterms:W3CDTF">2017-02-07T14:21:45Z</dcterms:created>
  <dcterms:modified xsi:type="dcterms:W3CDTF">2023-02-28T19:08:36Z</dcterms:modified>
</cp:coreProperties>
</file>